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April, 2025\"/>
    </mc:Choice>
  </mc:AlternateContent>
  <xr:revisionPtr revIDLastSave="0" documentId="13_ncr:1_{DFD2FBF8-A3A7-496D-AA58-F835427C41A5}" xr6:coauthVersionLast="47" xr6:coauthVersionMax="47" xr10:uidLastSave="{00000000-0000-0000-0000-000000000000}"/>
  <bookViews>
    <workbookView xWindow="-90" yWindow="0" windowWidth="9780" windowHeight="1089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B22" i="1" l="1"/>
  <c r="F16" i="1" l="1"/>
  <c r="C25" i="1" l="1"/>
  <c r="G16" i="1" l="1"/>
  <c r="G26" i="1"/>
  <c r="F26" i="1"/>
  <c r="G35" i="1" l="1"/>
  <c r="F35" i="1"/>
  <c r="D18" i="1" l="1"/>
  <c r="G17" i="1"/>
  <c r="F17" i="1"/>
  <c r="E18" i="1"/>
  <c r="C18" i="1"/>
  <c r="C27" i="1"/>
  <c r="C28" i="1" s="1"/>
  <c r="B18" i="1"/>
  <c r="B27" i="1"/>
  <c r="B28" i="1" s="1"/>
  <c r="E28" i="1"/>
  <c r="D28" i="1"/>
  <c r="B37" i="1"/>
  <c r="F36" i="1"/>
  <c r="G36" i="1"/>
  <c r="C37" i="1"/>
  <c r="E37" i="1"/>
  <c r="D37" i="1"/>
  <c r="F37" i="1" l="1"/>
  <c r="F18" i="1"/>
  <c r="F28" i="1"/>
  <c r="F27" i="1"/>
  <c r="G18" i="1"/>
  <c r="G27" i="1"/>
  <c r="G37" i="1"/>
  <c r="G28" i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<sst xmlns="http://schemas.openxmlformats.org/spreadsheetml/2006/main" count="61" uniqueCount="37">
  <si>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</si>
  <si>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</si>
  <si>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</si>
  <si>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</si>
  <si>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</si>
  <si>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</si>
  <si>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</si>
  <si>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</si>
  <si>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</si>
  <si>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</si>
  <si>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</si>
  <si>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</si>
  <si>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</si>
  <si>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</si>
  <si>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</si>
  <si>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</si>
  <si>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</si>
  <si>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</si>
  <si>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</si>
  <si>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</si>
  <si>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( Shazia Begum )</t>
  </si>
  <si>
    <t xml:space="preserve">             Director (Trade)</t>
  </si>
  <si>
    <t>March, 2025</t>
  </si>
  <si>
    <t>(1 $=Rs.280.083612)</t>
  </si>
  <si>
    <t>April, 2025</t>
  </si>
  <si>
    <t xml:space="preserve">    April, 2025  (P)</t>
  </si>
  <si>
    <t>April, 2025 over</t>
  </si>
  <si>
    <t>April, 2024</t>
  </si>
  <si>
    <t xml:space="preserve"> July - April, 2024-2025</t>
  </si>
  <si>
    <t xml:space="preserve"> July - April, 2023-2024</t>
  </si>
  <si>
    <t>July - April, 2024-2025 over</t>
  </si>
  <si>
    <t>July - April,  2023-2024</t>
  </si>
  <si>
    <t xml:space="preserve">   March, 2025   (R)</t>
  </si>
  <si>
    <t>(1 $=Rs.278.142450)</t>
  </si>
  <si>
    <t>(1 $=Rs.280.713793)</t>
  </si>
  <si>
    <t>2 - Due to roundings effects some totals and percentages may not tally.</t>
  </si>
  <si>
    <t xml:space="preserve">      April, 2025 (1$=Rs.280.713793) , March, 2025 (1$=Rs.280.083612) and April, 2024 (1$=Rs.278.142450)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</si>
</sst>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30" zoomScale="80" zoomScaleNormal="80" workbookViewId="0">
      <selection activeCell="A42" sqref="A42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19" style="1" customWidth="1"/>
    <col min="6" max="6" width="14.07421875" style="1" customWidth="1"/>
    <col min="7" max="7" width="14.84375" style="1" customWidth="1"/>
    <col min="8" max="8" width="7" style="1" customWidth="1"/>
    <col min="9" max="9" width="9" style="1" bestFit="1" customWidth="1"/>
    <col min="10" max="11" width="8.84375" style="1"/>
    <col min="12" max="12" width="10.84375" style="1" bestFit="1" customWidth="1"/>
    <col min="13" max="13" width="14.4609375" style="1" bestFit="1" customWidth="1"/>
    <col min="14" max="16384" width="8.84375" style="1"/>
  </cols>
  <sheetData>
    <row r="1" spans="1:20" ht="21" x14ac:dyDescent="0.5">
      <c r="A1" s="47" t="s">
        <v>0</v>
      </c>
      <c r="B1" s="47"/>
      <c r="C1" s="47"/>
      <c r="D1" s="47"/>
      <c r="E1" s="47"/>
      <c r="F1" s="47"/>
      <c r="G1" s="47"/>
    </row>
    <row r="2" spans="1:20" ht="21" x14ac:dyDescent="0.5">
      <c r="A2" s="48" t="s">
        <v>10</v>
      </c>
      <c r="B2" s="48"/>
      <c r="C2" s="48"/>
      <c r="D2" s="48"/>
      <c r="E2" s="48"/>
      <c r="F2" s="48"/>
      <c r="G2" s="48"/>
    </row>
    <row r="3" spans="1:20" ht="21" x14ac:dyDescent="0.5">
      <c r="A3" s="48"/>
      <c r="B3" s="48"/>
      <c r="C3" s="48"/>
      <c r="D3" s="48"/>
      <c r="E3" s="48"/>
      <c r="F3" s="48"/>
      <c r="G3" s="48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48" t="s">
        <v>12</v>
      </c>
      <c r="B5" s="48"/>
      <c r="C5" s="48"/>
      <c r="D5" s="48"/>
      <c r="E5" s="48"/>
      <c r="F5" s="48"/>
      <c r="G5" s="48"/>
    </row>
    <row r="6" spans="1:20" ht="25" customHeight="1" x14ac:dyDescent="0.5">
      <c r="A6" s="47" t="s">
        <v>24</v>
      </c>
      <c r="B6" s="47"/>
      <c r="C6" s="47"/>
      <c r="D6" s="47"/>
      <c r="E6" s="47"/>
      <c r="F6" s="47"/>
      <c r="G6" s="47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41"/>
      <c r="C11" s="42"/>
      <c r="D11" s="41"/>
      <c r="E11" s="42"/>
      <c r="F11" s="43" t="s">
        <v>1</v>
      </c>
      <c r="G11" s="44"/>
      <c r="I11"/>
      <c r="J11"/>
      <c r="K11"/>
      <c r="L11"/>
      <c r="M11"/>
      <c r="N11"/>
      <c r="O11"/>
      <c r="P11"/>
      <c r="Q11"/>
      <c r="R11"/>
      <c r="S11"/>
      <c r="T11"/>
    </row>
    <row r="12" spans="1:20" ht="20.149999999999999" customHeight="1" x14ac:dyDescent="0.45">
      <c r="A12" s="9" t="s">
        <v>2</v>
      </c>
      <c r="B12" s="45" t="s">
        <v>25</v>
      </c>
      <c r="C12" s="46"/>
      <c r="D12" s="45" t="s">
        <v>32</v>
      </c>
      <c r="E12" s="46"/>
      <c r="F12" s="45" t="s">
        <v>26</v>
      </c>
      <c r="G12" s="46"/>
      <c r="I12"/>
      <c r="J12"/>
      <c r="K12"/>
      <c r="L12"/>
      <c r="M12"/>
      <c r="N12"/>
      <c r="O12"/>
      <c r="P12"/>
      <c r="Q12"/>
      <c r="R12"/>
      <c r="S12"/>
      <c r="T12"/>
    </row>
    <row r="13" spans="1:20" ht="20.149999999999999" customHeight="1" x14ac:dyDescent="0.45">
      <c r="A13" s="10"/>
      <c r="B13" s="11"/>
      <c r="C13" s="12"/>
      <c r="D13" s="13"/>
      <c r="E13" s="12"/>
      <c r="F13" s="39" t="s">
        <v>22</v>
      </c>
      <c r="G13" s="40"/>
      <c r="I13"/>
      <c r="J13"/>
      <c r="K13"/>
      <c r="L13"/>
      <c r="M13"/>
      <c r="N13"/>
      <c r="O13"/>
      <c r="P13"/>
      <c r="Q13"/>
      <c r="R13"/>
      <c r="S13"/>
      <c r="T13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I14"/>
      <c r="J14"/>
      <c r="K14"/>
      <c r="L14"/>
      <c r="M14"/>
      <c r="N14"/>
      <c r="O14"/>
      <c r="P14"/>
      <c r="Q14"/>
      <c r="R14"/>
      <c r="S14"/>
      <c r="T14"/>
    </row>
    <row r="15" spans="1:20" ht="25" customHeight="1" x14ac:dyDescent="0.45">
      <c r="A15" s="14"/>
      <c r="B15" s="15"/>
      <c r="C15" s="36" t="s">
        <v>34</v>
      </c>
      <c r="D15" s="15"/>
      <c r="E15" s="36" t="s">
        <v>23</v>
      </c>
      <c r="F15" s="35"/>
      <c r="G15" s="36"/>
      <c r="I15"/>
      <c r="J15"/>
      <c r="K15"/>
      <c r="L15"/>
      <c r="M15"/>
      <c r="N15"/>
      <c r="O15"/>
      <c r="P15"/>
      <c r="Q15"/>
      <c r="R15"/>
      <c r="S15"/>
      <c r="T15"/>
    </row>
    <row r="16" spans="1:20" ht="25" customHeight="1" x14ac:dyDescent="0.5">
      <c r="A16" s="9" t="s">
        <v>8</v>
      </c>
      <c r="B16" s="28">
        <v>201187.55637889827</v>
      </c>
      <c r="C16" s="28">
        <v>716.69993208669393</v>
      </c>
      <c r="D16" s="28">
        <v>203125.79347509527</v>
      </c>
      <c r="E16" s="31">
        <v>725.23269756709385</v>
      </c>
      <c r="F16" s="31">
        <f t="shared" ref="F16:G18" si="0">ROUND(B16/D16*100-100,2)</f>
        <v>-0.95</v>
      </c>
      <c r="G16" s="31">
        <f t="shared" si="0"/>
        <v>-1.18</v>
      </c>
      <c r="I16"/>
      <c r="J16"/>
      <c r="K16"/>
      <c r="L16"/>
      <c r="M16"/>
      <c r="N16"/>
      <c r="O16"/>
      <c r="P16"/>
      <c r="Q16"/>
      <c r="R16"/>
      <c r="S16"/>
      <c r="T16"/>
    </row>
    <row r="17" spans="1:20" ht="25" customHeight="1" x14ac:dyDescent="0.5">
      <c r="A17" s="17" t="s">
        <v>9</v>
      </c>
      <c r="B17" s="28">
        <v>253737.36971135961</v>
      </c>
      <c r="C17" s="28">
        <v>903.9</v>
      </c>
      <c r="D17" s="28">
        <v>264364.85413375346</v>
      </c>
      <c r="E17" s="28">
        <v>943.88</v>
      </c>
      <c r="F17" s="28">
        <f t="shared" si="0"/>
        <v>-4.0199999999999996</v>
      </c>
      <c r="G17" s="28">
        <f t="shared" si="0"/>
        <v>-4.24</v>
      </c>
      <c r="I17"/>
      <c r="J17"/>
      <c r="K17"/>
      <c r="L17"/>
      <c r="M17"/>
      <c r="N17"/>
      <c r="O17"/>
      <c r="P17"/>
      <c r="Q17"/>
      <c r="R17"/>
      <c r="S17"/>
      <c r="T17"/>
    </row>
    <row r="18" spans="1:20" ht="25" customHeight="1" x14ac:dyDescent="0.5">
      <c r="A18" s="18" t="s">
        <v>5</v>
      </c>
      <c r="B18" s="28">
        <f>B16-B17</f>
        <v>-52549.813332461345</v>
      </c>
      <c r="C18" s="28">
        <f>C16-C17</f>
        <v>-187.20006791330604</v>
      </c>
      <c r="D18" s="28">
        <f>D16-D17</f>
        <v>-61239.060658658185</v>
      </c>
      <c r="E18" s="30">
        <f>E16-E17</f>
        <v>-218.64730243290614</v>
      </c>
      <c r="F18" s="31">
        <f t="shared" si="0"/>
        <v>-14.19</v>
      </c>
      <c r="G18" s="31">
        <f t="shared" si="0"/>
        <v>-14.38</v>
      </c>
      <c r="I18"/>
      <c r="J18"/>
      <c r="K18"/>
      <c r="L18"/>
      <c r="M18"/>
      <c r="N18"/>
      <c r="O18"/>
      <c r="P18"/>
      <c r="Q18"/>
      <c r="R18"/>
      <c r="S18"/>
      <c r="T18"/>
    </row>
    <row r="19" spans="1:20" ht="25" customHeight="1" x14ac:dyDescent="0.45">
      <c r="I19"/>
      <c r="J19"/>
      <c r="K19"/>
      <c r="L19"/>
      <c r="M19"/>
      <c r="N19"/>
      <c r="O19"/>
      <c r="P19"/>
      <c r="Q19"/>
      <c r="R19"/>
      <c r="S19"/>
      <c r="T19"/>
    </row>
    <row r="20" spans="1:20" ht="25" customHeight="1" x14ac:dyDescent="0.5">
      <c r="A20" s="38" t="s">
        <v>18</v>
      </c>
      <c r="I20"/>
      <c r="J20"/>
      <c r="K20"/>
      <c r="L20"/>
      <c r="M20"/>
      <c r="N20"/>
      <c r="O20"/>
      <c r="P20"/>
      <c r="Q20"/>
      <c r="R20"/>
      <c r="S20"/>
      <c r="T20"/>
    </row>
    <row r="21" spans="1:20" ht="20.149999999999999" customHeight="1" x14ac:dyDescent="0.45">
      <c r="A21" s="19"/>
      <c r="B21" s="41"/>
      <c r="C21" s="42"/>
      <c r="D21" s="20"/>
      <c r="E21" s="21"/>
      <c r="F21" s="43" t="s">
        <v>1</v>
      </c>
      <c r="G21" s="44"/>
      <c r="I21"/>
      <c r="J21"/>
      <c r="K21"/>
      <c r="L21"/>
      <c r="M21"/>
      <c r="N21"/>
      <c r="O21"/>
      <c r="P21"/>
      <c r="Q21"/>
      <c r="R21"/>
      <c r="S21"/>
      <c r="T21"/>
    </row>
    <row r="22" spans="1:20" ht="20.149999999999999" customHeight="1" x14ac:dyDescent="0.45">
      <c r="A22" s="9" t="s">
        <v>6</v>
      </c>
      <c r="B22" s="45" t="str">
        <f t="shared" ref="B22" si="1">$B$12</f>
        <v xml:space="preserve">    April, 2025  (P)</v>
      </c>
      <c r="C22" s="46"/>
      <c r="D22" s="45" t="s">
        <v>27</v>
      </c>
      <c r="E22" s="46"/>
      <c r="F22" s="45" t="s">
        <v>26</v>
      </c>
      <c r="G22" s="46"/>
      <c r="I22"/>
      <c r="J22"/>
      <c r="K22"/>
      <c r="L22"/>
      <c r="M22"/>
      <c r="N22"/>
      <c r="O22"/>
      <c r="P22"/>
      <c r="Q22"/>
      <c r="R22"/>
      <c r="S22"/>
      <c r="T22"/>
    </row>
    <row r="23" spans="1:20" ht="20.149999999999999" customHeight="1" x14ac:dyDescent="0.45">
      <c r="A23" s="9"/>
      <c r="B23" s="11"/>
      <c r="C23" s="12"/>
      <c r="D23" s="49"/>
      <c r="E23" s="50"/>
      <c r="F23" s="39" t="s">
        <v>27</v>
      </c>
      <c r="G23" s="40"/>
      <c r="I23"/>
      <c r="J23"/>
      <c r="K23"/>
      <c r="L23"/>
      <c r="M23"/>
      <c r="N23"/>
      <c r="O23"/>
      <c r="P23"/>
      <c r="Q23"/>
      <c r="R23"/>
      <c r="S23"/>
      <c r="T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  <c r="K24"/>
      <c r="L24"/>
      <c r="M24"/>
      <c r="N24"/>
      <c r="O24"/>
      <c r="P24"/>
      <c r="Q24"/>
      <c r="R24"/>
      <c r="S24"/>
      <c r="T24"/>
    </row>
    <row r="25" spans="1:20" ht="25" customHeight="1" x14ac:dyDescent="0.45">
      <c r="A25" s="14"/>
      <c r="B25" s="15"/>
      <c r="C25" s="36" t="str">
        <f>$C$15</f>
        <v>(1 $=Rs.280.713793)</v>
      </c>
      <c r="D25" s="35"/>
      <c r="E25" s="36" t="s">
        <v>33</v>
      </c>
      <c r="F25" s="35"/>
      <c r="G25" s="36"/>
      <c r="I25"/>
      <c r="J25"/>
      <c r="K25"/>
      <c r="L25"/>
      <c r="M25"/>
      <c r="N25"/>
      <c r="O25"/>
      <c r="P25"/>
      <c r="Q25"/>
      <c r="R25"/>
      <c r="S25"/>
      <c r="T25"/>
    </row>
    <row r="26" spans="1:20" ht="25" customHeight="1" x14ac:dyDescent="0.5">
      <c r="A26" s="9" t="s">
        <v>8</v>
      </c>
      <c r="B26" s="27">
        <f t="shared" ref="B26:C26" si="2">B16</f>
        <v>201187.55637889827</v>
      </c>
      <c r="C26" s="31">
        <f t="shared" si="2"/>
        <v>716.69993208669393</v>
      </c>
      <c r="D26" s="28">
        <v>182146.32257500102</v>
      </c>
      <c r="E26" s="27">
        <v>654.86703872422584</v>
      </c>
      <c r="F26" s="28">
        <f t="shared" ref="F26:G28" si="3">ROUND(B26/D26*100-100,2)</f>
        <v>10.45</v>
      </c>
      <c r="G26" s="28">
        <f t="shared" si="3"/>
        <v>9.44</v>
      </c>
      <c r="I26"/>
      <c r="J26"/>
      <c r="K26"/>
      <c r="L26"/>
      <c r="M26"/>
      <c r="N26"/>
      <c r="O26"/>
      <c r="P26"/>
      <c r="Q26"/>
      <c r="R26"/>
      <c r="S26"/>
      <c r="T26"/>
    </row>
    <row r="27" spans="1:20" ht="25" customHeight="1" x14ac:dyDescent="0.5">
      <c r="A27" s="17" t="s">
        <v>9</v>
      </c>
      <c r="B27" s="29">
        <f>B17</f>
        <v>253737.36971135961</v>
      </c>
      <c r="C27" s="28">
        <f>C17</f>
        <v>903.9</v>
      </c>
      <c r="D27" s="28">
        <v>243596.98988493314</v>
      </c>
      <c r="E27" s="29">
        <v>875.8</v>
      </c>
      <c r="F27" s="28">
        <f t="shared" si="3"/>
        <v>4.16</v>
      </c>
      <c r="G27" s="28">
        <f t="shared" si="3"/>
        <v>3.21</v>
      </c>
      <c r="I27"/>
      <c r="J27"/>
      <c r="K27"/>
      <c r="L27"/>
      <c r="M27"/>
      <c r="N27"/>
      <c r="O27"/>
      <c r="P27"/>
      <c r="Q27"/>
      <c r="R27"/>
      <c r="S27"/>
      <c r="T27"/>
    </row>
    <row r="28" spans="1:20" ht="25" customHeight="1" x14ac:dyDescent="0.5">
      <c r="A28" s="18" t="s">
        <v>5</v>
      </c>
      <c r="B28" s="30">
        <f>B26-B27</f>
        <v>-52549.813332461345</v>
      </c>
      <c r="C28" s="31">
        <f>C26-C27</f>
        <v>-187.20006791330604</v>
      </c>
      <c r="D28" s="30">
        <f>D26-D27</f>
        <v>-61450.66730993212</v>
      </c>
      <c r="E28" s="31">
        <f>E26-E27</f>
        <v>-220.93296127577412</v>
      </c>
      <c r="F28" s="31">
        <f t="shared" si="3"/>
        <v>-14.48</v>
      </c>
      <c r="G28" s="31">
        <f t="shared" si="3"/>
        <v>-15.27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I29"/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41"/>
      <c r="C31" s="42"/>
      <c r="D31" s="23"/>
      <c r="E31" s="23"/>
      <c r="F31" s="53" t="s">
        <v>15</v>
      </c>
      <c r="G31" s="54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51" t="s">
        <v>28</v>
      </c>
      <c r="C32" s="52"/>
      <c r="D32" s="51" t="s">
        <v>29</v>
      </c>
      <c r="E32" s="52"/>
      <c r="F32" s="45" t="s">
        <v>30</v>
      </c>
      <c r="G32" s="46"/>
      <c r="I32"/>
      <c r="J32"/>
      <c r="K32"/>
      <c r="L32"/>
      <c r="M32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49"/>
      <c r="C33" s="50"/>
      <c r="D33" s="49"/>
      <c r="E33" s="40"/>
      <c r="F33" s="49" t="s">
        <v>31</v>
      </c>
      <c r="G33" s="40"/>
      <c r="I33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1932783.6684059028</v>
      </c>
      <c r="C35" s="28">
        <v>6933.7003395679021</v>
      </c>
      <c r="D35" s="28">
        <v>1799143.9672109135</v>
      </c>
      <c r="E35" s="28">
        <v>6339.2713694838167</v>
      </c>
      <c r="F35" s="28">
        <f t="shared" ref="F35:G37" si="4">ROUND(B35/D35*100-100,2)</f>
        <v>7.43</v>
      </c>
      <c r="G35" s="28">
        <f t="shared" si="4"/>
        <v>9.3800000000000008</v>
      </c>
      <c r="I35"/>
      <c r="J35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2628808.6787695196</v>
      </c>
      <c r="C36" s="28">
        <v>9430.6299999999992</v>
      </c>
      <c r="D36" s="28">
        <v>2480896.041128017</v>
      </c>
      <c r="E36" s="28">
        <v>8741.42</v>
      </c>
      <c r="F36" s="28">
        <f t="shared" si="4"/>
        <v>5.96</v>
      </c>
      <c r="G36" s="28">
        <f>ROUND(C36/E36*100-100,2)</f>
        <v>7.88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-696025.01036361675</v>
      </c>
      <c r="C37" s="30">
        <f>C35-C36</f>
        <v>-2496.9296604320971</v>
      </c>
      <c r="D37" s="30">
        <f>D35-D36</f>
        <v>-681752.07391710347</v>
      </c>
      <c r="E37" s="30">
        <f>E35-E36</f>
        <v>-2402.1486305161834</v>
      </c>
      <c r="F37" s="31">
        <f t="shared" si="4"/>
        <v>2.09</v>
      </c>
      <c r="G37" s="31">
        <f t="shared" si="4"/>
        <v>3.95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36</v>
      </c>
    </row>
    <row r="42" spans="1:20" x14ac:dyDescent="0.45">
      <c r="A42" s="1" t="s">
        <v>35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20</v>
      </c>
      <c r="G47" s="37"/>
    </row>
    <row r="48" spans="1:20" ht="23.5" x14ac:dyDescent="0.55000000000000004">
      <c r="E48" s="37"/>
      <c r="F48" s="37" t="s">
        <v>21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2025-06-02T05:09:41Z</dcterms:modified>
</cp:coreProperties>
</file>